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MIN-KV\Data\ДЛЯ ТАРИФОВ на 2023 год\♥ФАС отчет\Отчеты от 25.08.2023\"/>
    </mc:Choice>
  </mc:AlternateContent>
  <xr:revisionPtr revIDLastSave="0" documentId="13_ncr:1_{4AC9335F-927A-4E9B-B7F4-21153BA756A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 (план)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5" l="1"/>
  <c r="D57" i="5"/>
  <c r="D51" i="5"/>
  <c r="D48" i="5"/>
  <c r="D46" i="5"/>
  <c r="D41" i="5"/>
  <c r="D29" i="5" s="1"/>
  <c r="D16" i="5" s="1"/>
  <c r="D38" i="5"/>
  <c r="D30" i="5"/>
  <c r="D26" i="5"/>
  <c r="D21" i="5"/>
  <c r="D20" i="5"/>
  <c r="D19" i="5"/>
</calcChain>
</file>

<file path=xl/sharedStrings.xml><?xml version="1.0" encoding="utf-8"?>
<sst xmlns="http://schemas.openxmlformats.org/spreadsheetml/2006/main" count="177" uniqueCount="124">
  <si>
    <t>Приложение N 2</t>
  </si>
  <si>
    <t>к приказу ФАС России</t>
  </si>
  <si>
    <t>от 18.01.2019 N 38/19</t>
  </si>
  <si>
    <t>Форма 1</t>
  </si>
  <si>
    <t>Информация</t>
  </si>
  <si>
    <t>об основных показателях финансово-хозяйственной</t>
  </si>
  <si>
    <t>(наименование субъекта естественной монополии)</t>
  </si>
  <si>
    <t>газа по магистральным трубопроводам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</si>
  <si>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</si>
  <si>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</si>
  <si>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</si>
  <si>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</si>
  <si>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</si>
  <si>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</si>
  <si>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</si>
  <si>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</si>
  <si>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</si>
  <si>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</si>
  <si>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</si>
  <si>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затраты:</t>
  </si>
  <si>
    <t>1.3.1</t>
  </si>
  <si>
    <t>электроэнергия</t>
  </si>
  <si>
    <t>1.3.2</t>
  </si>
  <si>
    <t>коммунальные платежи (кроме электроэнергии)</t>
  </si>
  <si>
    <t>1.3.3</t>
  </si>
  <si>
    <t>сырье и материалы</t>
  </si>
  <si>
    <t>1.3.4</t>
  </si>
  <si>
    <t>топливо</t>
  </si>
  <si>
    <t>1.3.5</t>
  </si>
  <si>
    <t>запасные части и инвентарь</t>
  </si>
  <si>
    <t>1.3.6</t>
  </si>
  <si>
    <t>газ на собственные нужды и технологические потери</t>
  </si>
  <si>
    <t>1.4</t>
  </si>
  <si>
    <t>Амортизация основных средств, в том числе</t>
  </si>
  <si>
    <t>1.4.1</t>
  </si>
  <si>
    <t>амортизация трубопроводов и газораспределительных станций</t>
  </si>
  <si>
    <t>1.4.2</t>
  </si>
  <si>
    <t>амортизация прочего имущества</t>
  </si>
  <si>
    <t>1.5</t>
  </si>
  <si>
    <t>Прочие услуги</t>
  </si>
  <si>
    <t>1.5.1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</si>
  <si>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</si>
  <si>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</si>
  <si>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</si>
  <si>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</si>
  <si>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</si>
  <si>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</si>
  <si>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</si>
  <si>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</si>
  <si>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</si>
  <si>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</si>
  <si>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</si>
  <si>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</si>
  <si>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</si>
  <si>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</si>
  <si>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</si>
  <si>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1.5.2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</si>
  <si>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</si>
  <si>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</si>
  <si>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</si>
  <si>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</si>
  <si>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</si>
  <si>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1.5.3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</si>
  <si>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</si>
  <si>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</si>
  <si>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</si>
  <si>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</si>
  <si>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</si>
  <si>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</si>
  <si>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</si>
  <si>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1.5.4</t>
  </si>
  <si>
    <t>Капитальный ремонт</t>
  </si>
  <si>
    <t>1.5.5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</si>
  <si>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</si>
  <si>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</si>
  <si>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</si>
  <si>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</si>
  <si>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</si>
  <si>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</si>
  <si>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</si>
  <si>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1.5.5.4</t>
  </si>
  <si>
    <t>налог на загрязнение окружающей среды</t>
  </si>
  <si>
    <t>1.5.6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</si>
  <si>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</si>
  <si>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</si>
  <si>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</si>
  <si>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</si>
  <si>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</si>
  <si>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</si>
  <si>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</si>
  <si>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</si>
  <si>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</si>
  <si>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</si>
  <si>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</si>
  <si>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</si>
  <si>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</si>
  <si>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</si>
  <si>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кредитам</t>
  </si>
  <si>
    <t>3.3</t>
  </si>
  <si>
    <t>Социальное развитие и выплаты социального характера</t>
  </si>
  <si>
    <t>3.4</t>
  </si>
  <si>
    <t>Прочие</t>
  </si>
  <si>
    <t>Расходы из чистой прибыли, в том числе:</t>
  </si>
  <si>
    <t>4.1</t>
  </si>
  <si>
    <t>Капитальные вложения</t>
  </si>
  <si>
    <t>4.2</t>
  </si>
  <si>
    <t>Обслуживание привлеченного на долгосрочной основе капитала</t>
  </si>
  <si>
    <t>4.3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</si>
  <si>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</si>
  <si>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</si>
  <si>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</si>
  <si>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</si>
  <si>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</si>
  <si>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</si>
  <si>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</si>
  <si>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</si>
  <si>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</si>
  <si>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</si>
  <si>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</si>
  <si>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</si>
  <si>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</si>
  <si>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</si>
  <si>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деятельности ОГУП "Региональные газовые сети"</t>
  </si>
  <si>
    <t>на 2023 год в сфере оказания услуг по транспортировке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</si>
</sst>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70D57-150F-4411-9846-F7BAE594CF0B}">
  <dimension ref="A1:D75"/>
  <sheetViews>
    <sheetView tabSelected="1" topLeftCell="A16" zoomScale="130" zoomScaleNormal="130" workbookViewId="0">
      <selection activeCell="H63" sqref="H63"/>
    </sheetView>
  </sheetViews>
  <sheetFormatPr defaultRowHeight="15.75" x14ac:dyDescent="0.25"/>
  <cols>
    <col min="1" max="1" width="7.85546875" style="1" customWidth="1"/>
    <col min="2" max="2" width="59.28515625" style="1" customWidth="1"/>
    <col min="3" max="3" width="12.7109375" style="1" customWidth="1"/>
    <col min="4" max="4" width="15.5703125" style="1" customWidth="1"/>
    <col min="5" max="253" width="9.140625" style="1"/>
    <col min="254" max="254" width="7.85546875" style="1" customWidth="1"/>
    <col min="255" max="255" width="59.28515625" style="1" customWidth="1"/>
    <col min="256" max="256" width="12.7109375" style="1" customWidth="1"/>
    <col min="257" max="257" width="15.5703125" style="1" customWidth="1"/>
    <col min="258" max="509" width="9.140625" style="1"/>
    <col min="510" max="510" width="7.85546875" style="1" customWidth="1"/>
    <col min="511" max="511" width="59.28515625" style="1" customWidth="1"/>
    <col min="512" max="512" width="12.7109375" style="1" customWidth="1"/>
    <col min="513" max="513" width="15.5703125" style="1" customWidth="1"/>
    <col min="514" max="765" width="9.140625" style="1"/>
    <col min="766" max="766" width="7.85546875" style="1" customWidth="1"/>
    <col min="767" max="767" width="59.28515625" style="1" customWidth="1"/>
    <col min="768" max="768" width="12.7109375" style="1" customWidth="1"/>
    <col min="769" max="769" width="15.5703125" style="1" customWidth="1"/>
    <col min="770" max="1021" width="9.140625" style="1"/>
    <col min="1022" max="1022" width="7.85546875" style="1" customWidth="1"/>
    <col min="1023" max="1023" width="59.28515625" style="1" customWidth="1"/>
    <col min="1024" max="1024" width="12.7109375" style="1" customWidth="1"/>
    <col min="1025" max="1025" width="15.5703125" style="1" customWidth="1"/>
    <col min="1026" max="1277" width="9.140625" style="1"/>
    <col min="1278" max="1278" width="7.85546875" style="1" customWidth="1"/>
    <col min="1279" max="1279" width="59.28515625" style="1" customWidth="1"/>
    <col min="1280" max="1280" width="12.7109375" style="1" customWidth="1"/>
    <col min="1281" max="1281" width="15.5703125" style="1" customWidth="1"/>
    <col min="1282" max="1533" width="9.140625" style="1"/>
    <col min="1534" max="1534" width="7.85546875" style="1" customWidth="1"/>
    <col min="1535" max="1535" width="59.28515625" style="1" customWidth="1"/>
    <col min="1536" max="1536" width="12.7109375" style="1" customWidth="1"/>
    <col min="1537" max="1537" width="15.5703125" style="1" customWidth="1"/>
    <col min="1538" max="1789" width="9.140625" style="1"/>
    <col min="1790" max="1790" width="7.85546875" style="1" customWidth="1"/>
    <col min="1791" max="1791" width="59.28515625" style="1" customWidth="1"/>
    <col min="1792" max="1792" width="12.7109375" style="1" customWidth="1"/>
    <col min="1793" max="1793" width="15.5703125" style="1" customWidth="1"/>
    <col min="1794" max="2045" width="9.140625" style="1"/>
    <col min="2046" max="2046" width="7.85546875" style="1" customWidth="1"/>
    <col min="2047" max="2047" width="59.28515625" style="1" customWidth="1"/>
    <col min="2048" max="2048" width="12.7109375" style="1" customWidth="1"/>
    <col min="2049" max="2049" width="15.5703125" style="1" customWidth="1"/>
    <col min="2050" max="2301" width="9.140625" style="1"/>
    <col min="2302" max="2302" width="7.85546875" style="1" customWidth="1"/>
    <col min="2303" max="2303" width="59.28515625" style="1" customWidth="1"/>
    <col min="2304" max="2304" width="12.7109375" style="1" customWidth="1"/>
    <col min="2305" max="2305" width="15.5703125" style="1" customWidth="1"/>
    <col min="2306" max="2557" width="9.140625" style="1"/>
    <col min="2558" max="2558" width="7.85546875" style="1" customWidth="1"/>
    <col min="2559" max="2559" width="59.28515625" style="1" customWidth="1"/>
    <col min="2560" max="2560" width="12.7109375" style="1" customWidth="1"/>
    <col min="2561" max="2561" width="15.5703125" style="1" customWidth="1"/>
    <col min="2562" max="2813" width="9.140625" style="1"/>
    <col min="2814" max="2814" width="7.85546875" style="1" customWidth="1"/>
    <col min="2815" max="2815" width="59.28515625" style="1" customWidth="1"/>
    <col min="2816" max="2816" width="12.7109375" style="1" customWidth="1"/>
    <col min="2817" max="2817" width="15.5703125" style="1" customWidth="1"/>
    <col min="2818" max="3069" width="9.140625" style="1"/>
    <col min="3070" max="3070" width="7.85546875" style="1" customWidth="1"/>
    <col min="3071" max="3071" width="59.28515625" style="1" customWidth="1"/>
    <col min="3072" max="3072" width="12.7109375" style="1" customWidth="1"/>
    <col min="3073" max="3073" width="15.5703125" style="1" customWidth="1"/>
    <col min="3074" max="3325" width="9.140625" style="1"/>
    <col min="3326" max="3326" width="7.85546875" style="1" customWidth="1"/>
    <col min="3327" max="3327" width="59.28515625" style="1" customWidth="1"/>
    <col min="3328" max="3328" width="12.7109375" style="1" customWidth="1"/>
    <col min="3329" max="3329" width="15.5703125" style="1" customWidth="1"/>
    <col min="3330" max="3581" width="9.140625" style="1"/>
    <col min="3582" max="3582" width="7.85546875" style="1" customWidth="1"/>
    <col min="3583" max="3583" width="59.28515625" style="1" customWidth="1"/>
    <col min="3584" max="3584" width="12.7109375" style="1" customWidth="1"/>
    <col min="3585" max="3585" width="15.5703125" style="1" customWidth="1"/>
    <col min="3586" max="3837" width="9.140625" style="1"/>
    <col min="3838" max="3838" width="7.85546875" style="1" customWidth="1"/>
    <col min="3839" max="3839" width="59.28515625" style="1" customWidth="1"/>
    <col min="3840" max="3840" width="12.7109375" style="1" customWidth="1"/>
    <col min="3841" max="3841" width="15.5703125" style="1" customWidth="1"/>
    <col min="3842" max="4093" width="9.140625" style="1"/>
    <col min="4094" max="4094" width="7.85546875" style="1" customWidth="1"/>
    <col min="4095" max="4095" width="59.28515625" style="1" customWidth="1"/>
    <col min="4096" max="4096" width="12.7109375" style="1" customWidth="1"/>
    <col min="4097" max="4097" width="15.5703125" style="1" customWidth="1"/>
    <col min="4098" max="4349" width="9.140625" style="1"/>
    <col min="4350" max="4350" width="7.85546875" style="1" customWidth="1"/>
    <col min="4351" max="4351" width="59.28515625" style="1" customWidth="1"/>
    <col min="4352" max="4352" width="12.7109375" style="1" customWidth="1"/>
    <col min="4353" max="4353" width="15.5703125" style="1" customWidth="1"/>
    <col min="4354" max="4605" width="9.140625" style="1"/>
    <col min="4606" max="4606" width="7.85546875" style="1" customWidth="1"/>
    <col min="4607" max="4607" width="59.28515625" style="1" customWidth="1"/>
    <col min="4608" max="4608" width="12.7109375" style="1" customWidth="1"/>
    <col min="4609" max="4609" width="15.5703125" style="1" customWidth="1"/>
    <col min="4610" max="4861" width="9.140625" style="1"/>
    <col min="4862" max="4862" width="7.85546875" style="1" customWidth="1"/>
    <col min="4863" max="4863" width="59.28515625" style="1" customWidth="1"/>
    <col min="4864" max="4864" width="12.7109375" style="1" customWidth="1"/>
    <col min="4865" max="4865" width="15.5703125" style="1" customWidth="1"/>
    <col min="4866" max="5117" width="9.140625" style="1"/>
    <col min="5118" max="5118" width="7.85546875" style="1" customWidth="1"/>
    <col min="5119" max="5119" width="59.28515625" style="1" customWidth="1"/>
    <col min="5120" max="5120" width="12.7109375" style="1" customWidth="1"/>
    <col min="5121" max="5121" width="15.5703125" style="1" customWidth="1"/>
    <col min="5122" max="5373" width="9.140625" style="1"/>
    <col min="5374" max="5374" width="7.85546875" style="1" customWidth="1"/>
    <col min="5375" max="5375" width="59.28515625" style="1" customWidth="1"/>
    <col min="5376" max="5376" width="12.7109375" style="1" customWidth="1"/>
    <col min="5377" max="5377" width="15.5703125" style="1" customWidth="1"/>
    <col min="5378" max="5629" width="9.140625" style="1"/>
    <col min="5630" max="5630" width="7.85546875" style="1" customWidth="1"/>
    <col min="5631" max="5631" width="59.28515625" style="1" customWidth="1"/>
    <col min="5632" max="5632" width="12.7109375" style="1" customWidth="1"/>
    <col min="5633" max="5633" width="15.5703125" style="1" customWidth="1"/>
    <col min="5634" max="5885" width="9.140625" style="1"/>
    <col min="5886" max="5886" width="7.85546875" style="1" customWidth="1"/>
    <col min="5887" max="5887" width="59.28515625" style="1" customWidth="1"/>
    <col min="5888" max="5888" width="12.7109375" style="1" customWidth="1"/>
    <col min="5889" max="5889" width="15.5703125" style="1" customWidth="1"/>
    <col min="5890" max="6141" width="9.140625" style="1"/>
    <col min="6142" max="6142" width="7.85546875" style="1" customWidth="1"/>
    <col min="6143" max="6143" width="59.28515625" style="1" customWidth="1"/>
    <col min="6144" max="6144" width="12.7109375" style="1" customWidth="1"/>
    <col min="6145" max="6145" width="15.5703125" style="1" customWidth="1"/>
    <col min="6146" max="6397" width="9.140625" style="1"/>
    <col min="6398" max="6398" width="7.85546875" style="1" customWidth="1"/>
    <col min="6399" max="6399" width="59.28515625" style="1" customWidth="1"/>
    <col min="6400" max="6400" width="12.7109375" style="1" customWidth="1"/>
    <col min="6401" max="6401" width="15.5703125" style="1" customWidth="1"/>
    <col min="6402" max="6653" width="9.140625" style="1"/>
    <col min="6654" max="6654" width="7.85546875" style="1" customWidth="1"/>
    <col min="6655" max="6655" width="59.28515625" style="1" customWidth="1"/>
    <col min="6656" max="6656" width="12.7109375" style="1" customWidth="1"/>
    <col min="6657" max="6657" width="15.5703125" style="1" customWidth="1"/>
    <col min="6658" max="6909" width="9.140625" style="1"/>
    <col min="6910" max="6910" width="7.85546875" style="1" customWidth="1"/>
    <col min="6911" max="6911" width="59.28515625" style="1" customWidth="1"/>
    <col min="6912" max="6912" width="12.7109375" style="1" customWidth="1"/>
    <col min="6913" max="6913" width="15.5703125" style="1" customWidth="1"/>
    <col min="6914" max="7165" width="9.140625" style="1"/>
    <col min="7166" max="7166" width="7.85546875" style="1" customWidth="1"/>
    <col min="7167" max="7167" width="59.28515625" style="1" customWidth="1"/>
    <col min="7168" max="7168" width="12.7109375" style="1" customWidth="1"/>
    <col min="7169" max="7169" width="15.5703125" style="1" customWidth="1"/>
    <col min="7170" max="7421" width="9.140625" style="1"/>
    <col min="7422" max="7422" width="7.85546875" style="1" customWidth="1"/>
    <col min="7423" max="7423" width="59.28515625" style="1" customWidth="1"/>
    <col min="7424" max="7424" width="12.7109375" style="1" customWidth="1"/>
    <col min="7425" max="7425" width="15.5703125" style="1" customWidth="1"/>
    <col min="7426" max="7677" width="9.140625" style="1"/>
    <col min="7678" max="7678" width="7.85546875" style="1" customWidth="1"/>
    <col min="7679" max="7679" width="59.28515625" style="1" customWidth="1"/>
    <col min="7680" max="7680" width="12.7109375" style="1" customWidth="1"/>
    <col min="7681" max="7681" width="15.5703125" style="1" customWidth="1"/>
    <col min="7682" max="7933" width="9.140625" style="1"/>
    <col min="7934" max="7934" width="7.85546875" style="1" customWidth="1"/>
    <col min="7935" max="7935" width="59.28515625" style="1" customWidth="1"/>
    <col min="7936" max="7936" width="12.7109375" style="1" customWidth="1"/>
    <col min="7937" max="7937" width="15.5703125" style="1" customWidth="1"/>
    <col min="7938" max="8189" width="9.140625" style="1"/>
    <col min="8190" max="8190" width="7.85546875" style="1" customWidth="1"/>
    <col min="8191" max="8191" width="59.28515625" style="1" customWidth="1"/>
    <col min="8192" max="8192" width="12.7109375" style="1" customWidth="1"/>
    <col min="8193" max="8193" width="15.5703125" style="1" customWidth="1"/>
    <col min="8194" max="8445" width="9.140625" style="1"/>
    <col min="8446" max="8446" width="7.85546875" style="1" customWidth="1"/>
    <col min="8447" max="8447" width="59.28515625" style="1" customWidth="1"/>
    <col min="8448" max="8448" width="12.7109375" style="1" customWidth="1"/>
    <col min="8449" max="8449" width="15.5703125" style="1" customWidth="1"/>
    <col min="8450" max="8701" width="9.140625" style="1"/>
    <col min="8702" max="8702" width="7.85546875" style="1" customWidth="1"/>
    <col min="8703" max="8703" width="59.28515625" style="1" customWidth="1"/>
    <col min="8704" max="8704" width="12.7109375" style="1" customWidth="1"/>
    <col min="8705" max="8705" width="15.5703125" style="1" customWidth="1"/>
    <col min="8706" max="8957" width="9.140625" style="1"/>
    <col min="8958" max="8958" width="7.85546875" style="1" customWidth="1"/>
    <col min="8959" max="8959" width="59.28515625" style="1" customWidth="1"/>
    <col min="8960" max="8960" width="12.7109375" style="1" customWidth="1"/>
    <col min="8961" max="8961" width="15.5703125" style="1" customWidth="1"/>
    <col min="8962" max="9213" width="9.140625" style="1"/>
    <col min="9214" max="9214" width="7.85546875" style="1" customWidth="1"/>
    <col min="9215" max="9215" width="59.28515625" style="1" customWidth="1"/>
    <col min="9216" max="9216" width="12.7109375" style="1" customWidth="1"/>
    <col min="9217" max="9217" width="15.5703125" style="1" customWidth="1"/>
    <col min="9218" max="9469" width="9.140625" style="1"/>
    <col min="9470" max="9470" width="7.85546875" style="1" customWidth="1"/>
    <col min="9471" max="9471" width="59.28515625" style="1" customWidth="1"/>
    <col min="9472" max="9472" width="12.7109375" style="1" customWidth="1"/>
    <col min="9473" max="9473" width="15.5703125" style="1" customWidth="1"/>
    <col min="9474" max="9725" width="9.140625" style="1"/>
    <col min="9726" max="9726" width="7.85546875" style="1" customWidth="1"/>
    <col min="9727" max="9727" width="59.28515625" style="1" customWidth="1"/>
    <col min="9728" max="9728" width="12.7109375" style="1" customWidth="1"/>
    <col min="9729" max="9729" width="15.5703125" style="1" customWidth="1"/>
    <col min="9730" max="9981" width="9.140625" style="1"/>
    <col min="9982" max="9982" width="7.85546875" style="1" customWidth="1"/>
    <col min="9983" max="9983" width="59.28515625" style="1" customWidth="1"/>
    <col min="9984" max="9984" width="12.7109375" style="1" customWidth="1"/>
    <col min="9985" max="9985" width="15.5703125" style="1" customWidth="1"/>
    <col min="9986" max="10237" width="9.140625" style="1"/>
    <col min="10238" max="10238" width="7.85546875" style="1" customWidth="1"/>
    <col min="10239" max="10239" width="59.28515625" style="1" customWidth="1"/>
    <col min="10240" max="10240" width="12.7109375" style="1" customWidth="1"/>
    <col min="10241" max="10241" width="15.5703125" style="1" customWidth="1"/>
    <col min="10242" max="10493" width="9.140625" style="1"/>
    <col min="10494" max="10494" width="7.85546875" style="1" customWidth="1"/>
    <col min="10495" max="10495" width="59.28515625" style="1" customWidth="1"/>
    <col min="10496" max="10496" width="12.7109375" style="1" customWidth="1"/>
    <col min="10497" max="10497" width="15.5703125" style="1" customWidth="1"/>
    <col min="10498" max="10749" width="9.140625" style="1"/>
    <col min="10750" max="10750" width="7.85546875" style="1" customWidth="1"/>
    <col min="10751" max="10751" width="59.28515625" style="1" customWidth="1"/>
    <col min="10752" max="10752" width="12.7109375" style="1" customWidth="1"/>
    <col min="10753" max="10753" width="15.5703125" style="1" customWidth="1"/>
    <col min="10754" max="11005" width="9.140625" style="1"/>
    <col min="11006" max="11006" width="7.85546875" style="1" customWidth="1"/>
    <col min="11007" max="11007" width="59.28515625" style="1" customWidth="1"/>
    <col min="11008" max="11008" width="12.7109375" style="1" customWidth="1"/>
    <col min="11009" max="11009" width="15.5703125" style="1" customWidth="1"/>
    <col min="11010" max="11261" width="9.140625" style="1"/>
    <col min="11262" max="11262" width="7.85546875" style="1" customWidth="1"/>
    <col min="11263" max="11263" width="59.28515625" style="1" customWidth="1"/>
    <col min="11264" max="11264" width="12.7109375" style="1" customWidth="1"/>
    <col min="11265" max="11265" width="15.5703125" style="1" customWidth="1"/>
    <col min="11266" max="11517" width="9.140625" style="1"/>
    <col min="11518" max="11518" width="7.85546875" style="1" customWidth="1"/>
    <col min="11519" max="11519" width="59.28515625" style="1" customWidth="1"/>
    <col min="11520" max="11520" width="12.7109375" style="1" customWidth="1"/>
    <col min="11521" max="11521" width="15.5703125" style="1" customWidth="1"/>
    <col min="11522" max="11773" width="9.140625" style="1"/>
    <col min="11774" max="11774" width="7.85546875" style="1" customWidth="1"/>
    <col min="11775" max="11775" width="59.28515625" style="1" customWidth="1"/>
    <col min="11776" max="11776" width="12.7109375" style="1" customWidth="1"/>
    <col min="11777" max="11777" width="15.5703125" style="1" customWidth="1"/>
    <col min="11778" max="12029" width="9.140625" style="1"/>
    <col min="12030" max="12030" width="7.85546875" style="1" customWidth="1"/>
    <col min="12031" max="12031" width="59.28515625" style="1" customWidth="1"/>
    <col min="12032" max="12032" width="12.7109375" style="1" customWidth="1"/>
    <col min="12033" max="12033" width="15.5703125" style="1" customWidth="1"/>
    <col min="12034" max="12285" width="9.140625" style="1"/>
    <col min="12286" max="12286" width="7.85546875" style="1" customWidth="1"/>
    <col min="12287" max="12287" width="59.28515625" style="1" customWidth="1"/>
    <col min="12288" max="12288" width="12.7109375" style="1" customWidth="1"/>
    <col min="12289" max="12289" width="15.5703125" style="1" customWidth="1"/>
    <col min="12290" max="12541" width="9.140625" style="1"/>
    <col min="12542" max="12542" width="7.85546875" style="1" customWidth="1"/>
    <col min="12543" max="12543" width="59.28515625" style="1" customWidth="1"/>
    <col min="12544" max="12544" width="12.7109375" style="1" customWidth="1"/>
    <col min="12545" max="12545" width="15.5703125" style="1" customWidth="1"/>
    <col min="12546" max="12797" width="9.140625" style="1"/>
    <col min="12798" max="12798" width="7.85546875" style="1" customWidth="1"/>
    <col min="12799" max="12799" width="59.28515625" style="1" customWidth="1"/>
    <col min="12800" max="12800" width="12.7109375" style="1" customWidth="1"/>
    <col min="12801" max="12801" width="15.5703125" style="1" customWidth="1"/>
    <col min="12802" max="13053" width="9.140625" style="1"/>
    <col min="13054" max="13054" width="7.85546875" style="1" customWidth="1"/>
    <col min="13055" max="13055" width="59.28515625" style="1" customWidth="1"/>
    <col min="13056" max="13056" width="12.7109375" style="1" customWidth="1"/>
    <col min="13057" max="13057" width="15.5703125" style="1" customWidth="1"/>
    <col min="13058" max="13309" width="9.140625" style="1"/>
    <col min="13310" max="13310" width="7.85546875" style="1" customWidth="1"/>
    <col min="13311" max="13311" width="59.28515625" style="1" customWidth="1"/>
    <col min="13312" max="13312" width="12.7109375" style="1" customWidth="1"/>
    <col min="13313" max="13313" width="15.5703125" style="1" customWidth="1"/>
    <col min="13314" max="13565" width="9.140625" style="1"/>
    <col min="13566" max="13566" width="7.85546875" style="1" customWidth="1"/>
    <col min="13567" max="13567" width="59.28515625" style="1" customWidth="1"/>
    <col min="13568" max="13568" width="12.7109375" style="1" customWidth="1"/>
    <col min="13569" max="13569" width="15.5703125" style="1" customWidth="1"/>
    <col min="13570" max="13821" width="9.140625" style="1"/>
    <col min="13822" max="13822" width="7.85546875" style="1" customWidth="1"/>
    <col min="13823" max="13823" width="59.28515625" style="1" customWidth="1"/>
    <col min="13824" max="13824" width="12.7109375" style="1" customWidth="1"/>
    <col min="13825" max="13825" width="15.5703125" style="1" customWidth="1"/>
    <col min="13826" max="14077" width="9.140625" style="1"/>
    <col min="14078" max="14078" width="7.85546875" style="1" customWidth="1"/>
    <col min="14079" max="14079" width="59.28515625" style="1" customWidth="1"/>
    <col min="14080" max="14080" width="12.7109375" style="1" customWidth="1"/>
    <col min="14081" max="14081" width="15.5703125" style="1" customWidth="1"/>
    <col min="14082" max="14333" width="9.140625" style="1"/>
    <col min="14334" max="14334" width="7.85546875" style="1" customWidth="1"/>
    <col min="14335" max="14335" width="59.28515625" style="1" customWidth="1"/>
    <col min="14336" max="14336" width="12.7109375" style="1" customWidth="1"/>
    <col min="14337" max="14337" width="15.5703125" style="1" customWidth="1"/>
    <col min="14338" max="14589" width="9.140625" style="1"/>
    <col min="14590" max="14590" width="7.85546875" style="1" customWidth="1"/>
    <col min="14591" max="14591" width="59.28515625" style="1" customWidth="1"/>
    <col min="14592" max="14592" width="12.7109375" style="1" customWidth="1"/>
    <col min="14593" max="14593" width="15.5703125" style="1" customWidth="1"/>
    <col min="14594" max="14845" width="9.140625" style="1"/>
    <col min="14846" max="14846" width="7.85546875" style="1" customWidth="1"/>
    <col min="14847" max="14847" width="59.28515625" style="1" customWidth="1"/>
    <col min="14848" max="14848" width="12.7109375" style="1" customWidth="1"/>
    <col min="14849" max="14849" width="15.5703125" style="1" customWidth="1"/>
    <col min="14850" max="15101" width="9.140625" style="1"/>
    <col min="15102" max="15102" width="7.85546875" style="1" customWidth="1"/>
    <col min="15103" max="15103" width="59.28515625" style="1" customWidth="1"/>
    <col min="15104" max="15104" width="12.7109375" style="1" customWidth="1"/>
    <col min="15105" max="15105" width="15.5703125" style="1" customWidth="1"/>
    <col min="15106" max="15357" width="9.140625" style="1"/>
    <col min="15358" max="15358" width="7.85546875" style="1" customWidth="1"/>
    <col min="15359" max="15359" width="59.28515625" style="1" customWidth="1"/>
    <col min="15360" max="15360" width="12.7109375" style="1" customWidth="1"/>
    <col min="15361" max="15361" width="15.5703125" style="1" customWidth="1"/>
    <col min="15362" max="15613" width="9.140625" style="1"/>
    <col min="15614" max="15614" width="7.85546875" style="1" customWidth="1"/>
    <col min="15615" max="15615" width="59.28515625" style="1" customWidth="1"/>
    <col min="15616" max="15616" width="12.7109375" style="1" customWidth="1"/>
    <col min="15617" max="15617" width="15.5703125" style="1" customWidth="1"/>
    <col min="15618" max="15869" width="9.140625" style="1"/>
    <col min="15870" max="15870" width="7.85546875" style="1" customWidth="1"/>
    <col min="15871" max="15871" width="59.28515625" style="1" customWidth="1"/>
    <col min="15872" max="15872" width="12.7109375" style="1" customWidth="1"/>
    <col min="15873" max="15873" width="15.5703125" style="1" customWidth="1"/>
    <col min="15874" max="16125" width="9.140625" style="1"/>
    <col min="16126" max="16126" width="7.85546875" style="1" customWidth="1"/>
    <col min="16127" max="16127" width="59.28515625" style="1" customWidth="1"/>
    <col min="16128" max="16128" width="12.7109375" style="1" customWidth="1"/>
    <col min="16129" max="16129" width="15.5703125" style="1" customWidth="1"/>
    <col min="16130" max="16384" width="9.140625" style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3" t="s">
        <v>1</v>
      </c>
      <c r="B2" s="13"/>
      <c r="C2" s="13"/>
      <c r="D2" s="13"/>
    </row>
    <row r="3" spans="1:4" x14ac:dyDescent="0.25">
      <c r="A3" s="13" t="s">
        <v>2</v>
      </c>
      <c r="B3" s="13"/>
      <c r="C3" s="13"/>
      <c r="D3" s="13"/>
    </row>
    <row r="4" spans="1:4" x14ac:dyDescent="0.25">
      <c r="A4" s="2"/>
    </row>
    <row r="5" spans="1:4" x14ac:dyDescent="0.25">
      <c r="A5" s="13" t="s">
        <v>3</v>
      </c>
      <c r="B5" s="13"/>
      <c r="C5" s="13"/>
      <c r="D5" s="13"/>
    </row>
    <row r="6" spans="1:4" x14ac:dyDescent="0.25">
      <c r="A6" s="2"/>
    </row>
    <row r="7" spans="1:4" ht="18.75" x14ac:dyDescent="0.25">
      <c r="A7" s="10" t="s">
        <v>4</v>
      </c>
      <c r="B7" s="10"/>
      <c r="C7" s="10"/>
      <c r="D7" s="10"/>
    </row>
    <row r="8" spans="1:4" ht="18.75" x14ac:dyDescent="0.25">
      <c r="A8" s="10" t="s">
        <v>5</v>
      </c>
      <c r="B8" s="10"/>
      <c r="C8" s="10"/>
      <c r="D8" s="10"/>
    </row>
    <row r="9" spans="1:4" ht="18.75" x14ac:dyDescent="0.25">
      <c r="A9" s="10" t="s">
        <v>122</v>
      </c>
      <c r="B9" s="10"/>
      <c r="C9" s="10"/>
      <c r="D9" s="10"/>
    </row>
    <row r="10" spans="1:4" x14ac:dyDescent="0.25">
      <c r="A10" s="11" t="s">
        <v>6</v>
      </c>
      <c r="B10" s="11"/>
      <c r="C10" s="11"/>
      <c r="D10" s="11"/>
    </row>
    <row r="11" spans="1:4" ht="18.75" x14ac:dyDescent="0.25">
      <c r="A11" s="10" t="s">
        <v>123</v>
      </c>
      <c r="B11" s="10"/>
      <c r="C11" s="10"/>
      <c r="D11" s="10"/>
    </row>
    <row r="12" spans="1:4" ht="18.75" x14ac:dyDescent="0.25">
      <c r="A12" s="10" t="s">
        <v>7</v>
      </c>
      <c r="B12" s="10"/>
      <c r="C12" s="10"/>
      <c r="D12" s="10"/>
    </row>
    <row r="13" spans="1:4" x14ac:dyDescent="0.25">
      <c r="A13" s="2"/>
    </row>
    <row r="14" spans="1:4" ht="31.5" x14ac:dyDescent="0.25">
      <c r="A14" s="8" t="s">
        <v>8</v>
      </c>
      <c r="B14" s="8" t="s">
        <v>9</v>
      </c>
      <c r="C14" s="8" t="s">
        <v>10</v>
      </c>
      <c r="D14" s="8" t="s">
        <v>11</v>
      </c>
    </row>
    <row r="15" spans="1:4" x14ac:dyDescent="0.25">
      <c r="A15" s="8">
        <v>1</v>
      </c>
      <c r="B15" s="8">
        <v>2</v>
      </c>
      <c r="C15" s="8">
        <v>3</v>
      </c>
      <c r="D15" s="8">
        <v>4</v>
      </c>
    </row>
    <row r="16" spans="1:4" ht="31.5" x14ac:dyDescent="0.25">
      <c r="A16" s="8">
        <v>1</v>
      </c>
      <c r="B16" s="3" t="s">
        <v>12</v>
      </c>
      <c r="C16" s="8" t="s">
        <v>13</v>
      </c>
      <c r="D16" s="4">
        <f>D17+D18+D19+D26+D29</f>
        <v>36642.660000000003</v>
      </c>
    </row>
    <row r="17" spans="1:4" x14ac:dyDescent="0.25">
      <c r="A17" s="5" t="s">
        <v>14</v>
      </c>
      <c r="B17" s="3" t="s">
        <v>15</v>
      </c>
      <c r="C17" s="8" t="s">
        <v>13</v>
      </c>
      <c r="D17" s="4">
        <v>14050.44</v>
      </c>
    </row>
    <row r="18" spans="1:4" x14ac:dyDescent="0.25">
      <c r="A18" s="5" t="s">
        <v>16</v>
      </c>
      <c r="B18" s="3" t="s">
        <v>17</v>
      </c>
      <c r="C18" s="8" t="s">
        <v>13</v>
      </c>
      <c r="D18" s="4">
        <v>4243.28</v>
      </c>
    </row>
    <row r="19" spans="1:4" x14ac:dyDescent="0.25">
      <c r="A19" s="5" t="s">
        <v>18</v>
      </c>
      <c r="B19" s="3" t="s">
        <v>19</v>
      </c>
      <c r="C19" s="8" t="s">
        <v>13</v>
      </c>
      <c r="D19" s="4">
        <f>D20+D21+D22+D23+D24+D25</f>
        <v>1264.1100000000001</v>
      </c>
    </row>
    <row r="20" spans="1:4" x14ac:dyDescent="0.25">
      <c r="A20" s="5" t="s">
        <v>20</v>
      </c>
      <c r="B20" s="3" t="s">
        <v>21</v>
      </c>
      <c r="C20" s="8" t="s">
        <v>13</v>
      </c>
      <c r="D20" s="4">
        <f>282.88+21.19077</f>
        <v>304.07076999999998</v>
      </c>
    </row>
    <row r="21" spans="1:4" x14ac:dyDescent="0.25">
      <c r="A21" s="5" t="s">
        <v>22</v>
      </c>
      <c r="B21" s="3" t="s">
        <v>23</v>
      </c>
      <c r="C21" s="8" t="s">
        <v>13</v>
      </c>
      <c r="D21" s="4">
        <f>240.91-21.19077</f>
        <v>219.71922999999998</v>
      </c>
    </row>
    <row r="22" spans="1:4" x14ac:dyDescent="0.25">
      <c r="A22" s="5" t="s">
        <v>24</v>
      </c>
      <c r="B22" s="3" t="s">
        <v>25</v>
      </c>
      <c r="C22" s="8" t="s">
        <v>13</v>
      </c>
      <c r="D22" s="4">
        <v>95.25</v>
      </c>
    </row>
    <row r="23" spans="1:4" x14ac:dyDescent="0.25">
      <c r="A23" s="5" t="s">
        <v>26</v>
      </c>
      <c r="B23" s="3" t="s">
        <v>27</v>
      </c>
      <c r="C23" s="8" t="s">
        <v>13</v>
      </c>
      <c r="D23" s="4">
        <v>190</v>
      </c>
    </row>
    <row r="24" spans="1:4" x14ac:dyDescent="0.25">
      <c r="A24" s="5" t="s">
        <v>28</v>
      </c>
      <c r="B24" s="3" t="s">
        <v>29</v>
      </c>
      <c r="C24" s="8" t="s">
        <v>13</v>
      </c>
      <c r="D24" s="4">
        <v>1.33</v>
      </c>
    </row>
    <row r="25" spans="1:4" x14ac:dyDescent="0.25">
      <c r="A25" s="5" t="s">
        <v>30</v>
      </c>
      <c r="B25" s="3" t="s">
        <v>31</v>
      </c>
      <c r="C25" s="8" t="s">
        <v>13</v>
      </c>
      <c r="D25" s="4">
        <v>453.74</v>
      </c>
    </row>
    <row r="26" spans="1:4" x14ac:dyDescent="0.25">
      <c r="A26" s="5" t="s">
        <v>32</v>
      </c>
      <c r="B26" s="3" t="s">
        <v>33</v>
      </c>
      <c r="C26" s="8" t="s">
        <v>13</v>
      </c>
      <c r="D26" s="4">
        <f>D27+D28</f>
        <v>8318.34</v>
      </c>
    </row>
    <row r="27" spans="1:4" ht="31.5" x14ac:dyDescent="0.25">
      <c r="A27" s="5" t="s">
        <v>34</v>
      </c>
      <c r="B27" s="6" t="s">
        <v>35</v>
      </c>
      <c r="C27" s="8" t="s">
        <v>13</v>
      </c>
      <c r="D27" s="4">
        <v>8318.34</v>
      </c>
    </row>
    <row r="28" spans="1:4" x14ac:dyDescent="0.25">
      <c r="A28" s="5" t="s">
        <v>36</v>
      </c>
      <c r="B28" s="3" t="s">
        <v>37</v>
      </c>
      <c r="C28" s="8" t="s">
        <v>13</v>
      </c>
      <c r="D28" s="4">
        <v>0</v>
      </c>
    </row>
    <row r="29" spans="1:4" x14ac:dyDescent="0.25">
      <c r="A29" s="5" t="s">
        <v>38</v>
      </c>
      <c r="B29" s="3" t="s">
        <v>39</v>
      </c>
      <c r="C29" s="8" t="s">
        <v>13</v>
      </c>
      <c r="D29" s="4">
        <f>D30+D38+D41+D45+D46+D51</f>
        <v>8766.49</v>
      </c>
    </row>
    <row r="30" spans="1:4" x14ac:dyDescent="0.25">
      <c r="A30" s="5" t="s">
        <v>40</v>
      </c>
      <c r="B30" s="3" t="s">
        <v>41</v>
      </c>
      <c r="C30" s="8" t="s">
        <v>13</v>
      </c>
      <c r="D30" s="4">
        <f>D31+D32+D33+D34+D35+D36+D37</f>
        <v>3464.04</v>
      </c>
    </row>
    <row r="31" spans="1:4" x14ac:dyDescent="0.25">
      <c r="A31" s="8" t="s">
        <v>42</v>
      </c>
      <c r="B31" s="3" t="s">
        <v>43</v>
      </c>
      <c r="C31" s="8" t="s">
        <v>13</v>
      </c>
      <c r="D31" s="4">
        <v>59.06</v>
      </c>
    </row>
    <row r="32" spans="1:4" x14ac:dyDescent="0.25">
      <c r="A32" s="8" t="s">
        <v>44</v>
      </c>
      <c r="B32" s="3" t="s">
        <v>45</v>
      </c>
      <c r="C32" s="8" t="s">
        <v>13</v>
      </c>
      <c r="D32" s="4">
        <v>36</v>
      </c>
    </row>
    <row r="33" spans="1:4" x14ac:dyDescent="0.25">
      <c r="A33" s="8" t="s">
        <v>46</v>
      </c>
      <c r="B33" s="3" t="s">
        <v>47</v>
      </c>
      <c r="C33" s="8" t="s">
        <v>13</v>
      </c>
      <c r="D33" s="4">
        <v>0</v>
      </c>
    </row>
    <row r="34" spans="1:4" x14ac:dyDescent="0.25">
      <c r="A34" s="8" t="s">
        <v>48</v>
      </c>
      <c r="B34" s="3" t="s">
        <v>49</v>
      </c>
      <c r="C34" s="8" t="s">
        <v>13</v>
      </c>
      <c r="D34" s="4">
        <v>43.85</v>
      </c>
    </row>
    <row r="35" spans="1:4" x14ac:dyDescent="0.25">
      <c r="A35" s="8" t="s">
        <v>50</v>
      </c>
      <c r="B35" s="3" t="s">
        <v>51</v>
      </c>
      <c r="C35" s="8" t="s">
        <v>13</v>
      </c>
      <c r="D35" s="4">
        <v>0</v>
      </c>
    </row>
    <row r="36" spans="1:4" x14ac:dyDescent="0.25">
      <c r="A36" s="8" t="s">
        <v>52</v>
      </c>
      <c r="B36" s="3" t="s">
        <v>53</v>
      </c>
      <c r="C36" s="8" t="s">
        <v>13</v>
      </c>
      <c r="D36" s="4">
        <v>2703</v>
      </c>
    </row>
    <row r="37" spans="1:4" x14ac:dyDescent="0.25">
      <c r="A37" s="5" t="s">
        <v>54</v>
      </c>
      <c r="B37" s="3" t="s">
        <v>55</v>
      </c>
      <c r="C37" s="8" t="s">
        <v>13</v>
      </c>
      <c r="D37" s="4">
        <v>622.13</v>
      </c>
    </row>
    <row r="38" spans="1:4" x14ac:dyDescent="0.25">
      <c r="A38" s="5" t="s">
        <v>56</v>
      </c>
      <c r="B38" s="3" t="s">
        <v>57</v>
      </c>
      <c r="C38" s="8" t="s">
        <v>13</v>
      </c>
      <c r="D38" s="4">
        <f>D39+D40</f>
        <v>14.94</v>
      </c>
    </row>
    <row r="39" spans="1:4" x14ac:dyDescent="0.25">
      <c r="A39" s="5" t="s">
        <v>58</v>
      </c>
      <c r="B39" s="3" t="s">
        <v>59</v>
      </c>
      <c r="C39" s="8" t="s">
        <v>13</v>
      </c>
      <c r="D39" s="4">
        <v>0</v>
      </c>
    </row>
    <row r="40" spans="1:4" x14ac:dyDescent="0.25">
      <c r="A40" s="5" t="s">
        <v>60</v>
      </c>
      <c r="B40" s="3" t="s">
        <v>61</v>
      </c>
      <c r="C40" s="8" t="s">
        <v>13</v>
      </c>
      <c r="D40" s="4">
        <v>14.94</v>
      </c>
    </row>
    <row r="41" spans="1:4" x14ac:dyDescent="0.25">
      <c r="A41" s="5" t="s">
        <v>62</v>
      </c>
      <c r="B41" s="3" t="s">
        <v>63</v>
      </c>
      <c r="C41" s="8" t="s">
        <v>13</v>
      </c>
      <c r="D41" s="4">
        <f>D42+D43+D44</f>
        <v>38.67</v>
      </c>
    </row>
    <row r="42" spans="1:4" x14ac:dyDescent="0.25">
      <c r="A42" s="5" t="s">
        <v>64</v>
      </c>
      <c r="B42" s="3" t="s">
        <v>65</v>
      </c>
      <c r="C42" s="8" t="s">
        <v>13</v>
      </c>
      <c r="D42" s="4">
        <v>22.1</v>
      </c>
    </row>
    <row r="43" spans="1:4" x14ac:dyDescent="0.25">
      <c r="A43" s="5" t="s">
        <v>66</v>
      </c>
      <c r="B43" s="3" t="s">
        <v>67</v>
      </c>
      <c r="C43" s="8" t="s">
        <v>13</v>
      </c>
      <c r="D43" s="4">
        <v>0</v>
      </c>
    </row>
    <row r="44" spans="1:4" x14ac:dyDescent="0.25">
      <c r="A44" s="5" t="s">
        <v>68</v>
      </c>
      <c r="B44" s="3" t="s">
        <v>69</v>
      </c>
      <c r="C44" s="8" t="s">
        <v>13</v>
      </c>
      <c r="D44" s="4">
        <v>16.57</v>
      </c>
    </row>
    <row r="45" spans="1:4" x14ac:dyDescent="0.25">
      <c r="A45" s="5" t="s">
        <v>70</v>
      </c>
      <c r="B45" s="3" t="s">
        <v>71</v>
      </c>
      <c r="C45" s="8" t="s">
        <v>13</v>
      </c>
      <c r="D45" s="4">
        <v>1275</v>
      </c>
    </row>
    <row r="46" spans="1:4" x14ac:dyDescent="0.25">
      <c r="A46" s="5" t="s">
        <v>72</v>
      </c>
      <c r="B46" s="3" t="s">
        <v>73</v>
      </c>
      <c r="C46" s="8" t="s">
        <v>13</v>
      </c>
      <c r="D46" s="4">
        <f>D47+D48+D49+D50</f>
        <v>3581.34</v>
      </c>
    </row>
    <row r="47" spans="1:4" x14ac:dyDescent="0.25">
      <c r="A47" s="5" t="s">
        <v>74</v>
      </c>
      <c r="B47" s="3" t="s">
        <v>75</v>
      </c>
      <c r="C47" s="8" t="s">
        <v>13</v>
      </c>
      <c r="D47" s="4">
        <v>3579.34</v>
      </c>
    </row>
    <row r="48" spans="1:4" x14ac:dyDescent="0.25">
      <c r="A48" s="5" t="s">
        <v>76</v>
      </c>
      <c r="B48" s="3" t="s">
        <v>77</v>
      </c>
      <c r="C48" s="8" t="s">
        <v>13</v>
      </c>
      <c r="D48" s="4">
        <f>2</f>
        <v>2</v>
      </c>
    </row>
    <row r="49" spans="1:4" x14ac:dyDescent="0.25">
      <c r="A49" s="5" t="s">
        <v>78</v>
      </c>
      <c r="B49" s="3" t="s">
        <v>79</v>
      </c>
      <c r="C49" s="8" t="s">
        <v>13</v>
      </c>
      <c r="D49" s="4">
        <v>0</v>
      </c>
    </row>
    <row r="50" spans="1:4" x14ac:dyDescent="0.25">
      <c r="A50" s="5" t="s">
        <v>80</v>
      </c>
      <c r="B50" s="3" t="s">
        <v>81</v>
      </c>
      <c r="C50" s="8" t="s">
        <v>13</v>
      </c>
      <c r="D50" s="4">
        <v>0</v>
      </c>
    </row>
    <row r="51" spans="1:4" x14ac:dyDescent="0.25">
      <c r="A51" s="5" t="s">
        <v>82</v>
      </c>
      <c r="B51" s="3" t="s">
        <v>83</v>
      </c>
      <c r="C51" s="8" t="s">
        <v>13</v>
      </c>
      <c r="D51" s="4">
        <f>D52+D53+D54+D55</f>
        <v>392.5</v>
      </c>
    </row>
    <row r="52" spans="1:4" x14ac:dyDescent="0.25">
      <c r="A52" s="5" t="s">
        <v>84</v>
      </c>
      <c r="B52" s="3" t="s">
        <v>85</v>
      </c>
      <c r="C52" s="8" t="s">
        <v>13</v>
      </c>
      <c r="D52" s="4">
        <v>33.22</v>
      </c>
    </row>
    <row r="53" spans="1:4" x14ac:dyDescent="0.25">
      <c r="A53" s="5" t="s">
        <v>86</v>
      </c>
      <c r="B53" s="3" t="s">
        <v>87</v>
      </c>
      <c r="C53" s="8" t="s">
        <v>13</v>
      </c>
      <c r="D53" s="4">
        <v>23.39</v>
      </c>
    </row>
    <row r="54" spans="1:4" x14ac:dyDescent="0.25">
      <c r="A54" s="5" t="s">
        <v>88</v>
      </c>
      <c r="B54" s="3" t="s">
        <v>89</v>
      </c>
      <c r="C54" s="8" t="s">
        <v>13</v>
      </c>
      <c r="D54" s="4">
        <v>39.619999999999997</v>
      </c>
    </row>
    <row r="55" spans="1:4" x14ac:dyDescent="0.25">
      <c r="A55" s="5" t="s">
        <v>90</v>
      </c>
      <c r="B55" s="3" t="s">
        <v>91</v>
      </c>
      <c r="C55" s="8" t="s">
        <v>13</v>
      </c>
      <c r="D55" s="4">
        <v>296.27</v>
      </c>
    </row>
    <row r="56" spans="1:4" x14ac:dyDescent="0.25">
      <c r="A56" s="5">
        <v>2</v>
      </c>
      <c r="B56" s="3" t="s">
        <v>92</v>
      </c>
      <c r="C56" s="8" t="s">
        <v>13</v>
      </c>
      <c r="D56" s="4">
        <v>235.02</v>
      </c>
    </row>
    <row r="57" spans="1:4" x14ac:dyDescent="0.25">
      <c r="A57" s="5">
        <v>3</v>
      </c>
      <c r="B57" s="3" t="s">
        <v>93</v>
      </c>
      <c r="C57" s="8" t="s">
        <v>13</v>
      </c>
      <c r="D57" s="4">
        <f>D58+D59+D60+D61</f>
        <v>2004.98</v>
      </c>
    </row>
    <row r="58" spans="1:4" x14ac:dyDescent="0.25">
      <c r="A58" s="5" t="s">
        <v>94</v>
      </c>
      <c r="B58" s="3" t="s">
        <v>95</v>
      </c>
      <c r="C58" s="8" t="s">
        <v>13</v>
      </c>
      <c r="D58" s="4">
        <v>33.96</v>
      </c>
    </row>
    <row r="59" spans="1:4" x14ac:dyDescent="0.25">
      <c r="A59" s="5" t="s">
        <v>96</v>
      </c>
      <c r="B59" s="3" t="s">
        <v>97</v>
      </c>
      <c r="C59" s="8" t="s">
        <v>13</v>
      </c>
      <c r="D59" s="4">
        <v>596.14</v>
      </c>
    </row>
    <row r="60" spans="1:4" x14ac:dyDescent="0.25">
      <c r="A60" s="5" t="s">
        <v>98</v>
      </c>
      <c r="B60" s="3" t="s">
        <v>99</v>
      </c>
      <c r="C60" s="8" t="s">
        <v>13</v>
      </c>
      <c r="D60" s="4">
        <v>0</v>
      </c>
    </row>
    <row r="61" spans="1:4" x14ac:dyDescent="0.25">
      <c r="A61" s="5" t="s">
        <v>100</v>
      </c>
      <c r="B61" s="3" t="s">
        <v>101</v>
      </c>
      <c r="C61" s="8" t="s">
        <v>13</v>
      </c>
      <c r="D61" s="4">
        <v>1374.88</v>
      </c>
    </row>
    <row r="62" spans="1:4" x14ac:dyDescent="0.25">
      <c r="A62" s="5">
        <v>4</v>
      </c>
      <c r="B62" s="3" t="s">
        <v>102</v>
      </c>
      <c r="C62" s="8" t="s">
        <v>13</v>
      </c>
      <c r="D62" s="4">
        <v>0</v>
      </c>
    </row>
    <row r="63" spans="1:4" x14ac:dyDescent="0.25">
      <c r="A63" s="5" t="s">
        <v>103</v>
      </c>
      <c r="B63" s="3" t="s">
        <v>104</v>
      </c>
      <c r="C63" s="8" t="s">
        <v>13</v>
      </c>
      <c r="D63" s="4">
        <v>0</v>
      </c>
    </row>
    <row r="64" spans="1:4" ht="31.5" x14ac:dyDescent="0.25">
      <c r="A64" s="5" t="s">
        <v>105</v>
      </c>
      <c r="B64" s="3" t="s">
        <v>106</v>
      </c>
      <c r="C64" s="8" t="s">
        <v>13</v>
      </c>
      <c r="D64" s="4">
        <v>0</v>
      </c>
    </row>
    <row r="65" spans="1:4" x14ac:dyDescent="0.25">
      <c r="A65" s="5" t="s">
        <v>107</v>
      </c>
      <c r="B65" s="3" t="s">
        <v>108</v>
      </c>
      <c r="C65" s="8" t="s">
        <v>13</v>
      </c>
      <c r="D65" s="4">
        <v>0</v>
      </c>
    </row>
    <row r="66" spans="1:4" x14ac:dyDescent="0.25">
      <c r="A66" s="5">
        <v>5</v>
      </c>
      <c r="B66" s="3" t="s">
        <v>109</v>
      </c>
      <c r="C66" s="8" t="s">
        <v>13</v>
      </c>
      <c r="D66" s="4">
        <v>0</v>
      </c>
    </row>
    <row r="67" spans="1:4" x14ac:dyDescent="0.25">
      <c r="A67" s="5">
        <v>6</v>
      </c>
      <c r="B67" s="3" t="s">
        <v>110</v>
      </c>
      <c r="C67" s="8" t="s">
        <v>13</v>
      </c>
      <c r="D67" s="4">
        <f>12186279.59/1000</f>
        <v>12186.27959</v>
      </c>
    </row>
    <row r="68" spans="1:4" x14ac:dyDescent="0.25">
      <c r="A68" s="12" t="s">
        <v>111</v>
      </c>
      <c r="B68" s="12"/>
      <c r="C68" s="12"/>
      <c r="D68" s="12"/>
    </row>
    <row r="69" spans="1:4" ht="31.5" x14ac:dyDescent="0.25">
      <c r="A69" s="8">
        <v>1</v>
      </c>
      <c r="B69" s="3" t="s">
        <v>112</v>
      </c>
      <c r="C69" s="8" t="s">
        <v>113</v>
      </c>
      <c r="D69" s="8">
        <v>26</v>
      </c>
    </row>
    <row r="70" spans="1:4" x14ac:dyDescent="0.25">
      <c r="A70" s="8">
        <v>2</v>
      </c>
      <c r="B70" s="3" t="s">
        <v>114</v>
      </c>
      <c r="C70" s="8" t="s">
        <v>115</v>
      </c>
      <c r="D70" s="8">
        <v>117.93</v>
      </c>
    </row>
    <row r="71" spans="1:4" x14ac:dyDescent="0.25">
      <c r="A71" s="8">
        <v>3</v>
      </c>
      <c r="B71" s="3" t="s">
        <v>116</v>
      </c>
      <c r="C71" s="8" t="s">
        <v>117</v>
      </c>
      <c r="D71" s="9">
        <v>19.8</v>
      </c>
    </row>
    <row r="72" spans="1:4" x14ac:dyDescent="0.25">
      <c r="A72" s="8">
        <v>4</v>
      </c>
      <c r="B72" s="3" t="s">
        <v>118</v>
      </c>
      <c r="C72" s="8" t="s">
        <v>113</v>
      </c>
      <c r="D72" s="8">
        <v>0</v>
      </c>
    </row>
    <row r="73" spans="1:4" x14ac:dyDescent="0.25">
      <c r="A73" s="8">
        <v>5</v>
      </c>
      <c r="B73" s="3" t="s">
        <v>119</v>
      </c>
      <c r="C73" s="8" t="s">
        <v>120</v>
      </c>
      <c r="D73" s="8">
        <v>0</v>
      </c>
    </row>
    <row r="74" spans="1:4" x14ac:dyDescent="0.25">
      <c r="A74" s="8">
        <v>6</v>
      </c>
      <c r="B74" s="3" t="s">
        <v>121</v>
      </c>
      <c r="C74" s="8" t="s">
        <v>113</v>
      </c>
      <c r="D74" s="8">
        <v>9</v>
      </c>
    </row>
    <row r="75" spans="1:4" x14ac:dyDescent="0.25">
      <c r="A75" s="7"/>
    </row>
  </sheetData>
  <mergeCells count="11">
    <mergeCell ref="A8:D8"/>
    <mergeCell ref="A1:D1"/>
    <mergeCell ref="A2:D2"/>
    <mergeCell ref="A3:D3"/>
    <mergeCell ref="A5:D5"/>
    <mergeCell ref="A7:D7"/>
    <mergeCell ref="A9:D9"/>
    <mergeCell ref="A10:D10"/>
    <mergeCell ref="A11:D11"/>
    <mergeCell ref="A12:D12"/>
    <mergeCell ref="A68:D68"/>
  </mergeCells>
  <pageMargins left="0.7" right="0.7" top="0.75" bottom="0.75" header="0.3" footer="0.3"/>
  <pageSetup paperSize="9" orientation="portrait" r:id="rId1"/>
  <ignoredErrors>
    <ignoredError sqref="A30 A20:A28 A38 A51 A45:A46 A4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 (план)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Рязанцева Надежда Сергеевна</dc:creator>
  <cp:lastModifiedBy>Автор</cp:lastModifiedBy>
  <dcterms:created xsi:type="dcterms:W3CDTF">2019-02-28T05:41:48Z</dcterms:created>
  <dcterms:modified xsi:type="dcterms:W3CDTF">2023-08-25T08:13:29Z</dcterms:modified>
</cp:coreProperties>
</file>